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A31B5AC3-560D-45E9-8FEB-B26188F78E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/>
  <c r="Q14" i="1"/>
  <c r="F19" i="1"/>
  <c r="P14" i="1"/>
  <c r="E19" i="1" s="1"/>
  <c r="M14" i="1"/>
  <c r="L14" i="1"/>
  <c r="K14" i="1"/>
  <c r="J14" i="1"/>
  <c r="I14" i="1"/>
  <c r="H14" i="1"/>
  <c r="H18" i="1"/>
  <c r="G14" i="1"/>
  <c r="G18" i="1"/>
  <c r="F14" i="1"/>
  <c r="E14" i="1"/>
  <c r="D15" i="1" s="1"/>
  <c r="E18" i="1"/>
  <c r="L18" i="1" s="1"/>
  <c r="I18" i="1"/>
  <c r="M18" i="1" s="1"/>
  <c r="F18" i="1"/>
  <c r="K18" i="1"/>
  <c r="G21" i="1"/>
  <c r="F21" i="1"/>
  <c r="E21" i="1" l="1"/>
  <c r="K21" i="1" s="1"/>
  <c r="K19" i="1"/>
  <c r="L19" i="1"/>
  <c r="H21" i="1"/>
  <c r="L21" i="1" s="1"/>
  <c r="M19" i="1"/>
  <c r="O18" i="1"/>
  <c r="O21" i="1" s="1"/>
  <c r="N14" i="1"/>
  <c r="N18" i="1" s="1"/>
  <c r="I21" i="1"/>
  <c r="N21" i="1" l="1"/>
  <c r="M21" i="1"/>
</calcChain>
</file>

<file path=xl/sharedStrings.xml><?xml version="1.0" encoding="utf-8"?>
<sst xmlns="http://schemas.openxmlformats.org/spreadsheetml/2006/main" count="84" uniqueCount="52">
  <si>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</si>
  <si>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</si>
  <si>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</si>
  <si>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</si>
  <si>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</si>
  <si>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</si>
  <si>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</si>
  <si>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</si>
  <si>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</si>
  <si>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</si>
  <si>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</si>
  <si>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</si>
  <si>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</si>
  <si>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</si>
  <si>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</si>
  <si>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</si>
  <si>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</si>
  <si>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</si>
  <si>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</si>
  <si>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</si>
  <si>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</si>
  <si>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</si>
  <si>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</si>
  <si>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</si>
  <si>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</si>
  <si>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</si>
  <si>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</si>
  <si>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</si>
  <si>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</si>
  <si>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</si>
  <si>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</si>
  <si>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</si>
  <si>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</si>
  <si>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</si>
  <si>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</si>
  <si>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</si>
  <si>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</si>
  <si>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</si>
  <si>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</si>
  <si>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</si>
  <si>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Taru Komssi</t>
  </si>
  <si>
    <t>3.</t>
  </si>
  <si>
    <t>Virkiä</t>
  </si>
  <si>
    <t>2.</t>
  </si>
  <si>
    <t>13.07. 2008  Kirittäret - Virkiä  2-0  (3-2, 2-1)</t>
  </si>
  <si>
    <t xml:space="preserve">  18 v   2 kk 29 pv</t>
  </si>
  <si>
    <t>ykköspesis</t>
  </si>
  <si>
    <t>Virkiä  2</t>
  </si>
  <si>
    <t>Virkiä = Lapuan Virkiä  (1907),  kasvattajaseura</t>
  </si>
  <si>
    <t>tyttöjen superpesis</t>
  </si>
  <si>
    <t>play off</t>
  </si>
  <si>
    <t>14.4.1990   Lapua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</si>
</sst>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1" style="59" customWidth="1"/>
    <col min="5" max="12" width="5.7109375" style="59" customWidth="1"/>
    <col min="13" max="13" width="6.28515625" style="59" customWidth="1"/>
    <col min="14" max="14" width="9.5703125" style="59" customWidth="1"/>
    <col min="15" max="15" width="0.7109375" style="59" customWidth="1"/>
    <col min="16" max="23" width="5.7109375" style="59" customWidth="1"/>
    <col min="24" max="27" width="5.7109375" style="25" customWidth="1"/>
    <col min="28" max="28" width="6.28515625" style="60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40</v>
      </c>
      <c r="C1" s="2"/>
      <c r="D1" s="3"/>
      <c r="E1" s="4" t="s">
        <v>51</v>
      </c>
      <c r="F1" s="5"/>
      <c r="G1" s="2"/>
      <c r="H1" s="3"/>
      <c r="I1" s="5"/>
      <c r="J1" s="5"/>
      <c r="K1" s="3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61">
        <v>2005</v>
      </c>
      <c r="C4" s="61"/>
      <c r="D4" s="62" t="s">
        <v>47</v>
      </c>
      <c r="E4" s="61"/>
      <c r="F4" s="64" t="s">
        <v>46</v>
      </c>
      <c r="G4" s="66"/>
      <c r="H4" s="65"/>
      <c r="I4" s="61"/>
      <c r="J4" s="61"/>
      <c r="K4" s="61"/>
      <c r="L4" s="61"/>
      <c r="M4" s="61"/>
      <c r="N4" s="6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67">
        <v>2006</v>
      </c>
      <c r="C5" s="67"/>
      <c r="D5" s="68"/>
      <c r="E5" s="67"/>
      <c r="F5" s="70" t="s">
        <v>49</v>
      </c>
      <c r="G5" s="67"/>
      <c r="H5" s="67"/>
      <c r="I5" s="67"/>
      <c r="J5" s="67"/>
      <c r="K5" s="67"/>
      <c r="L5" s="67"/>
      <c r="M5" s="67"/>
      <c r="N5" s="69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61">
        <v>2007</v>
      </c>
      <c r="C6" s="61"/>
      <c r="D6" s="62" t="s">
        <v>47</v>
      </c>
      <c r="E6" s="61"/>
      <c r="F6" s="64" t="s">
        <v>46</v>
      </c>
      <c r="G6" s="66"/>
      <c r="H6" s="65"/>
      <c r="I6" s="61"/>
      <c r="J6" s="61"/>
      <c r="K6" s="61"/>
      <c r="L6" s="61"/>
      <c r="M6" s="61"/>
      <c r="N6" s="63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61">
        <v>2008</v>
      </c>
      <c r="C7" s="61"/>
      <c r="D7" s="62" t="s">
        <v>47</v>
      </c>
      <c r="E7" s="61"/>
      <c r="F7" s="64" t="s">
        <v>46</v>
      </c>
      <c r="G7" s="66"/>
      <c r="H7" s="65"/>
      <c r="I7" s="61"/>
      <c r="J7" s="61"/>
      <c r="K7" s="61"/>
      <c r="L7" s="61"/>
      <c r="M7" s="61"/>
      <c r="N7" s="63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2008</v>
      </c>
      <c r="C8" s="26" t="s">
        <v>41</v>
      </c>
      <c r="D8" s="27" t="s">
        <v>42</v>
      </c>
      <c r="E8" s="26">
        <v>3</v>
      </c>
      <c r="F8" s="26">
        <v>0</v>
      </c>
      <c r="G8" s="26">
        <v>0</v>
      </c>
      <c r="H8" s="26">
        <v>0</v>
      </c>
      <c r="I8" s="26">
        <v>4</v>
      </c>
      <c r="J8" s="26">
        <v>2</v>
      </c>
      <c r="K8" s="26">
        <v>1</v>
      </c>
      <c r="L8" s="26">
        <v>1</v>
      </c>
      <c r="M8" s="26">
        <v>0</v>
      </c>
      <c r="N8" s="28">
        <v>0.4</v>
      </c>
      <c r="O8" s="24">
        <f>PRODUCT(I8/N8)</f>
        <v>10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>
        <v>1</v>
      </c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61">
        <v>2009</v>
      </c>
      <c r="C9" s="61"/>
      <c r="D9" s="62" t="s">
        <v>47</v>
      </c>
      <c r="E9" s="61"/>
      <c r="F9" s="64" t="s">
        <v>46</v>
      </c>
      <c r="G9" s="66"/>
      <c r="H9" s="65"/>
      <c r="I9" s="61"/>
      <c r="J9" s="61"/>
      <c r="K9" s="61"/>
      <c r="L9" s="61"/>
      <c r="M9" s="61"/>
      <c r="N9" s="63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2009</v>
      </c>
      <c r="C10" s="26" t="s">
        <v>43</v>
      </c>
      <c r="D10" s="27" t="s">
        <v>42</v>
      </c>
      <c r="E10" s="26">
        <v>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8">
        <v>0</v>
      </c>
      <c r="O10" s="24">
        <v>1</v>
      </c>
      <c r="P10" s="26">
        <v>1</v>
      </c>
      <c r="Q10" s="26">
        <v>0</v>
      </c>
      <c r="R10" s="26">
        <v>0</v>
      </c>
      <c r="S10" s="26">
        <v>0</v>
      </c>
      <c r="T10" s="26">
        <v>1</v>
      </c>
      <c r="U10" s="29"/>
      <c r="V10" s="29"/>
      <c r="W10" s="29"/>
      <c r="X10" s="29"/>
      <c r="Y10" s="29"/>
      <c r="Z10" s="26"/>
      <c r="AA10" s="26"/>
      <c r="AB10" s="26"/>
      <c r="AC10" s="26"/>
      <c r="AD10" s="26">
        <v>1</v>
      </c>
      <c r="AE10" s="26"/>
      <c r="AF10" s="13" t="s">
        <v>50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61">
        <v>2010</v>
      </c>
      <c r="C11" s="61"/>
      <c r="D11" s="62" t="s">
        <v>47</v>
      </c>
      <c r="E11" s="61"/>
      <c r="F11" s="64" t="s">
        <v>46</v>
      </c>
      <c r="G11" s="66"/>
      <c r="H11" s="65"/>
      <c r="I11" s="61"/>
      <c r="J11" s="61"/>
      <c r="K11" s="61"/>
      <c r="L11" s="61"/>
      <c r="M11" s="61"/>
      <c r="N11" s="63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61">
        <v>2011</v>
      </c>
      <c r="C12" s="61"/>
      <c r="D12" s="62" t="s">
        <v>47</v>
      </c>
      <c r="E12" s="61"/>
      <c r="F12" s="64" t="s">
        <v>46</v>
      </c>
      <c r="G12" s="66"/>
      <c r="H12" s="65"/>
      <c r="I12" s="61"/>
      <c r="J12" s="61"/>
      <c r="K12" s="61"/>
      <c r="L12" s="61"/>
      <c r="M12" s="61"/>
      <c r="N12" s="63"/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61">
        <v>2012</v>
      </c>
      <c r="C13" s="61"/>
      <c r="D13" s="62" t="s">
        <v>47</v>
      </c>
      <c r="E13" s="61"/>
      <c r="F13" s="64" t="s">
        <v>46</v>
      </c>
      <c r="G13" s="66"/>
      <c r="H13" s="65"/>
      <c r="I13" s="61"/>
      <c r="J13" s="61"/>
      <c r="K13" s="61"/>
      <c r="L13" s="61"/>
      <c r="M13" s="61"/>
      <c r="N13" s="63"/>
      <c r="O13" s="71">
        <v>0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4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4</v>
      </c>
      <c r="J14" s="18">
        <f t="shared" si="0"/>
        <v>2</v>
      </c>
      <c r="K14" s="18">
        <f t="shared" si="0"/>
        <v>1</v>
      </c>
      <c r="L14" s="18">
        <f t="shared" si="0"/>
        <v>1</v>
      </c>
      <c r="M14" s="18">
        <f t="shared" si="0"/>
        <v>0</v>
      </c>
      <c r="N14" s="30">
        <f>PRODUCT(I14/O14)</f>
        <v>0.36363636363636365</v>
      </c>
      <c r="O14" s="72">
        <f>SUM(O8:O13)</f>
        <v>11</v>
      </c>
      <c r="P14" s="18">
        <f t="shared" ref="P14:AE14" si="1">SUM(P4:P13)</f>
        <v>1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1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1</v>
      </c>
      <c r="AE14" s="18">
        <f t="shared" si="1"/>
        <v>1</v>
      </c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7" t="s">
        <v>2</v>
      </c>
      <c r="C15" s="31"/>
      <c r="D15" s="32">
        <f>SUM(F14:H14)+((I14-F14-G14)/3)+(E14/3)+(Z14*25)+(AA14*25)+(AB14*10)+(AC14*25)+(AD14*20)+(AE14*15)-35</f>
        <v>2.6666666666666714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4"/>
      <c r="AE15" s="1"/>
      <c r="AF15" s="1"/>
      <c r="AG15" s="23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36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16</v>
      </c>
      <c r="C17" s="37"/>
      <c r="D17" s="37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38" t="s">
        <v>33</v>
      </c>
      <c r="Q17" s="12"/>
      <c r="R17" s="12"/>
      <c r="S17" s="12"/>
      <c r="T17" s="39"/>
      <c r="U17" s="39"/>
      <c r="V17" s="39"/>
      <c r="W17" s="39"/>
      <c r="X17" s="39"/>
      <c r="Y17" s="12"/>
      <c r="Z17" s="12"/>
      <c r="AA17" s="12"/>
      <c r="AB17" s="11"/>
      <c r="AC17" s="12"/>
      <c r="AD17" s="12"/>
      <c r="AE17" s="12"/>
      <c r="AF17" s="40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38" t="s">
        <v>17</v>
      </c>
      <c r="C18" s="12"/>
      <c r="D18" s="41"/>
      <c r="E18" s="26">
        <f>PRODUCT(E14)</f>
        <v>4</v>
      </c>
      <c r="F18" s="26">
        <f>PRODUCT(F14)</f>
        <v>0</v>
      </c>
      <c r="G18" s="26">
        <f>PRODUCT(G14)</f>
        <v>0</v>
      </c>
      <c r="H18" s="26">
        <f>PRODUCT(H14)</f>
        <v>0</v>
      </c>
      <c r="I18" s="26">
        <f>PRODUCT(I14)</f>
        <v>4</v>
      </c>
      <c r="J18" s="1"/>
      <c r="K18" s="42">
        <f>PRODUCT((F18+G18)/E18)</f>
        <v>0</v>
      </c>
      <c r="L18" s="42">
        <f>PRODUCT(H18/E18)</f>
        <v>0</v>
      </c>
      <c r="M18" s="42">
        <f>PRODUCT(I18/E18)</f>
        <v>1</v>
      </c>
      <c r="N18" s="28">
        <f>PRODUCT(N14)</f>
        <v>0.36363636363636365</v>
      </c>
      <c r="O18" s="24">
        <f>PRODUCT(O14)</f>
        <v>11</v>
      </c>
      <c r="P18" s="73" t="s">
        <v>34</v>
      </c>
      <c r="Q18" s="74"/>
      <c r="R18" s="74"/>
      <c r="S18" s="75" t="s">
        <v>44</v>
      </c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7" t="s">
        <v>38</v>
      </c>
      <c r="AE18" s="77"/>
      <c r="AF18" s="78" t="s">
        <v>45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3" t="s">
        <v>18</v>
      </c>
      <c r="C19" s="44"/>
      <c r="D19" s="45"/>
      <c r="E19" s="26">
        <f>PRODUCT(P14)</f>
        <v>1</v>
      </c>
      <c r="F19" s="26">
        <f>PRODUCT(Q14)</f>
        <v>0</v>
      </c>
      <c r="G19" s="26">
        <f>PRODUCT(R14)</f>
        <v>0</v>
      </c>
      <c r="H19" s="26">
        <f>PRODUCT(S14)</f>
        <v>0</v>
      </c>
      <c r="I19" s="26">
        <f>PRODUCT(T14)</f>
        <v>1</v>
      </c>
      <c r="J19" s="1"/>
      <c r="K19" s="42">
        <f>PRODUCT((F19+G19)/E19)</f>
        <v>0</v>
      </c>
      <c r="L19" s="42">
        <f>PRODUCT(H19/E19)</f>
        <v>0</v>
      </c>
      <c r="M19" s="42">
        <f>PRODUCT(I19/E19)</f>
        <v>1</v>
      </c>
      <c r="N19" s="28">
        <v>1</v>
      </c>
      <c r="O19" s="24">
        <v>1</v>
      </c>
      <c r="P19" s="79" t="s">
        <v>35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2"/>
      <c r="AC19" s="81"/>
      <c r="AD19" s="81"/>
      <c r="AE19" s="83"/>
      <c r="AF19" s="84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46" t="s">
        <v>19</v>
      </c>
      <c r="C20" s="47"/>
      <c r="D20" s="48"/>
      <c r="E20" s="29"/>
      <c r="F20" s="29"/>
      <c r="G20" s="29"/>
      <c r="H20" s="29"/>
      <c r="I20" s="29"/>
      <c r="J20" s="1"/>
      <c r="K20" s="49"/>
      <c r="L20" s="49"/>
      <c r="M20" s="49"/>
      <c r="N20" s="50"/>
      <c r="O20" s="24"/>
      <c r="P20" s="79" t="s">
        <v>36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1"/>
      <c r="AD20" s="81"/>
      <c r="AE20" s="83"/>
      <c r="AF20" s="84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51" t="s">
        <v>20</v>
      </c>
      <c r="C21" s="52"/>
      <c r="D21" s="53"/>
      <c r="E21" s="18">
        <f>SUM(E18:E20)</f>
        <v>5</v>
      </c>
      <c r="F21" s="18">
        <f>SUM(F18:F20)</f>
        <v>0</v>
      </c>
      <c r="G21" s="18">
        <f>SUM(G18:G20)</f>
        <v>0</v>
      </c>
      <c r="H21" s="18">
        <f>SUM(H18:H20)</f>
        <v>0</v>
      </c>
      <c r="I21" s="18">
        <f>SUM(I18:I20)</f>
        <v>5</v>
      </c>
      <c r="J21" s="1"/>
      <c r="K21" s="54">
        <f>PRODUCT((F21+G21)/E21)</f>
        <v>0</v>
      </c>
      <c r="L21" s="54">
        <f>PRODUCT(H21/E21)</f>
        <v>0</v>
      </c>
      <c r="M21" s="54">
        <f>PRODUCT(I21/E21)</f>
        <v>1</v>
      </c>
      <c r="N21" s="30">
        <f>PRODUCT(I21/O21)</f>
        <v>0.41666666666666669</v>
      </c>
      <c r="O21" s="24">
        <f>SUM(O18:O20)</f>
        <v>12</v>
      </c>
      <c r="P21" s="85" t="s">
        <v>37</v>
      </c>
      <c r="Q21" s="86"/>
      <c r="R21" s="86"/>
      <c r="S21" s="87"/>
      <c r="T21" s="87"/>
      <c r="U21" s="87"/>
      <c r="V21" s="87"/>
      <c r="W21" s="87"/>
      <c r="X21" s="87"/>
      <c r="Y21" s="87"/>
      <c r="Z21" s="87"/>
      <c r="AA21" s="87"/>
      <c r="AB21" s="88"/>
      <c r="AC21" s="87"/>
      <c r="AD21" s="87"/>
      <c r="AE21" s="89"/>
      <c r="AF21" s="90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4"/>
      <c r="P22" s="1"/>
      <c r="Q22" s="1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 t="s">
        <v>39</v>
      </c>
      <c r="C23" s="1"/>
      <c r="D23" s="1" t="s">
        <v>48</v>
      </c>
      <c r="E23" s="1"/>
      <c r="F23" s="24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24"/>
      <c r="U23" s="24"/>
      <c r="V23" s="55"/>
      <c r="W23" s="1"/>
      <c r="X23" s="1"/>
      <c r="Y23" s="1"/>
      <c r="Z23" s="1"/>
      <c r="AA23" s="1"/>
      <c r="AB23" s="24"/>
      <c r="AC23" s="1"/>
      <c r="AD23" s="1"/>
      <c r="AE23" s="1"/>
      <c r="AF23" s="36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24"/>
      <c r="U24" s="24"/>
      <c r="V24" s="55"/>
      <c r="W24" s="1"/>
      <c r="X24" s="1"/>
      <c r="Y24" s="1"/>
      <c r="Z24" s="1"/>
      <c r="AA24" s="1"/>
      <c r="AB24" s="24"/>
      <c r="AC24" s="1"/>
      <c r="AD24" s="1"/>
      <c r="AE24" s="1"/>
      <c r="AF24" s="36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24"/>
      <c r="U25" s="24"/>
      <c r="V25" s="55"/>
      <c r="W25" s="1"/>
      <c r="X25" s="1"/>
      <c r="Y25" s="1"/>
      <c r="Z25" s="1"/>
      <c r="AA25" s="1"/>
      <c r="AB25" s="24"/>
      <c r="AC25" s="1"/>
      <c r="AD25" s="1"/>
      <c r="AE25" s="1"/>
      <c r="AF25" s="36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5"/>
      <c r="W26" s="1"/>
      <c r="X26" s="1"/>
      <c r="Y26" s="1"/>
      <c r="Z26" s="1"/>
      <c r="AA26" s="1"/>
      <c r="AB26" s="24"/>
      <c r="AC26" s="1"/>
      <c r="AD26" s="1"/>
      <c r="AE26" s="1"/>
      <c r="AF26" s="36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5"/>
      <c r="W27" s="1"/>
      <c r="X27" s="1"/>
      <c r="Y27" s="1"/>
      <c r="Z27" s="1"/>
      <c r="AA27" s="1"/>
      <c r="AB27" s="24"/>
      <c r="AC27" s="1"/>
      <c r="AD27" s="1"/>
      <c r="AE27" s="1"/>
      <c r="AF27" s="36"/>
      <c r="AG27" s="23"/>
      <c r="AH27" s="8"/>
      <c r="AI27" s="8"/>
      <c r="AJ27" s="8"/>
      <c r="AK27" s="8"/>
      <c r="AL27" s="8"/>
    </row>
    <row r="28" spans="1:38" s="57" customFormat="1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1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36"/>
      <c r="AG28" s="23"/>
      <c r="AH28" s="8"/>
      <c r="AI28" s="8"/>
      <c r="AJ28" s="8"/>
      <c r="AK28" s="8"/>
      <c r="AL28" s="8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36"/>
      <c r="AG29" s="23"/>
      <c r="AH29" s="8"/>
      <c r="AI29" s="8"/>
      <c r="AJ29" s="8"/>
      <c r="AK29" s="8"/>
      <c r="AL29" s="8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5"/>
      <c r="W30" s="1"/>
      <c r="X30" s="24"/>
      <c r="Y30" s="24"/>
      <c r="Z30" s="24"/>
      <c r="AA30" s="24"/>
      <c r="AB30" s="24"/>
      <c r="AC30" s="24"/>
      <c r="AD30" s="24"/>
      <c r="AE30" s="24"/>
      <c r="AF30" s="24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5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5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4"/>
      <c r="P33" s="1"/>
      <c r="Q33" s="1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36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6"/>
      <c r="N34" s="33"/>
      <c r="O34" s="24"/>
      <c r="P34" s="1"/>
      <c r="Q34" s="1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36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36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36"/>
      <c r="AG36" s="8"/>
      <c r="AH36" s="57"/>
      <c r="AI36" s="57"/>
      <c r="AJ36" s="57"/>
      <c r="AK36" s="57"/>
      <c r="AL36" s="5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5"/>
      <c r="W37" s="1"/>
      <c r="X37" s="24"/>
      <c r="Y37" s="24"/>
      <c r="Z37" s="24"/>
      <c r="AA37" s="24"/>
      <c r="AB37" s="24"/>
      <c r="AC37" s="24"/>
      <c r="AD37" s="24"/>
      <c r="AE37" s="24"/>
      <c r="AF37" s="24"/>
      <c r="AG37" s="8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5"/>
      <c r="W38" s="1"/>
      <c r="X38" s="24"/>
      <c r="Y38" s="24"/>
      <c r="Z38" s="24"/>
      <c r="AA38" s="24"/>
      <c r="AB38" s="24"/>
      <c r="AC38" s="24"/>
      <c r="AD38" s="24"/>
      <c r="AE38" s="24"/>
      <c r="AF38" s="24"/>
      <c r="AG38" s="8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5"/>
      <c r="W39" s="1"/>
      <c r="X39" s="24"/>
      <c r="Y39" s="24"/>
      <c r="Z39" s="24"/>
      <c r="AA39" s="24"/>
      <c r="AB39" s="24"/>
      <c r="AC39" s="24"/>
      <c r="AD39" s="24"/>
      <c r="AE39" s="24"/>
      <c r="AF39" s="24"/>
      <c r="AG39" s="8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4"/>
      <c r="P40" s="1"/>
      <c r="Q40" s="1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36"/>
      <c r="AG40" s="8"/>
    </row>
    <row r="41" spans="1:38" ht="15" customHeight="1" x14ac:dyDescent="0.25">
      <c r="A41" s="5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6"/>
      <c r="N41" s="33"/>
      <c r="O41" s="24"/>
      <c r="P41" s="1"/>
      <c r="Q41" s="1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36"/>
      <c r="AG41" s="8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55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36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36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36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36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2023-11-12T13:39:29Z</dcterms:modified>
</cp:coreProperties>
</file>